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S:\namskra\brautir\"/>
    </mc:Choice>
  </mc:AlternateContent>
  <xr:revisionPtr revIDLastSave="0" documentId="8_{ADA58F86-5391-4CCD-B84F-15A9A8D27B18}" xr6:coauthVersionLast="46" xr6:coauthVersionMax="46" xr10:uidLastSave="{00000000-0000-0000-0000-000000000000}"/>
  <bookViews>
    <workbookView xWindow="-120" yWindow="-120" windowWidth="29040" windowHeight="1522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1" l="1"/>
  <c r="F50" i="1"/>
  <c r="I45" i="1"/>
  <c r="I17" i="1" l="1"/>
  <c r="D69" i="1" l="1"/>
  <c r="J70" i="1" l="1"/>
  <c r="I70" i="1"/>
  <c r="F60" i="1"/>
  <c r="I55" i="1"/>
  <c r="I56" i="1"/>
  <c r="I57" i="1"/>
  <c r="I58" i="1"/>
  <c r="I59" i="1"/>
  <c r="I54" i="1"/>
  <c r="H50" i="1"/>
  <c r="I49" i="1"/>
  <c r="I48" i="1"/>
  <c r="I47" i="1"/>
  <c r="I46" i="1"/>
  <c r="I43" i="1"/>
  <c r="I42" i="1"/>
  <c r="I41" i="1"/>
  <c r="I40" i="1"/>
  <c r="I50" i="1" l="1"/>
  <c r="I60" i="1"/>
  <c r="H69" i="1"/>
  <c r="F69" i="1"/>
  <c r="I69" i="1"/>
  <c r="D36" i="1"/>
  <c r="I34" i="1"/>
  <c r="I31" i="1"/>
  <c r="I26" i="1"/>
  <c r="I25" i="1"/>
  <c r="I23" i="1"/>
  <c r="I21" i="1"/>
  <c r="I11" i="1"/>
  <c r="I14" i="1"/>
  <c r="I15" i="1"/>
  <c r="I12" i="1"/>
  <c r="H27" i="1"/>
  <c r="F27" i="1"/>
  <c r="D27" i="1"/>
  <c r="F72" i="1" l="1"/>
  <c r="H72" i="1"/>
  <c r="D72" i="1"/>
  <c r="I27" i="1"/>
  <c r="I36" i="1"/>
</calcChain>
</file>

<file path=xl/sharedStrings.xml><?xml version="1.0" encoding="utf-8"?>
<sst xmlns="http://schemas.openxmlformats.org/spreadsheetml/2006/main" count="108" uniqueCount="81">
  <si>
    <t>1. þrep</t>
  </si>
  <si>
    <t>2. þrep</t>
  </si>
  <si>
    <t>3. þrep</t>
  </si>
  <si>
    <t>Alls</t>
  </si>
  <si>
    <t>Danska</t>
  </si>
  <si>
    <t>DANS2RM05</t>
  </si>
  <si>
    <t>Enska</t>
  </si>
  <si>
    <t>ENSK2LO05</t>
  </si>
  <si>
    <t>ENSK2OB05</t>
  </si>
  <si>
    <t>ENSK3RO05</t>
  </si>
  <si>
    <t>ENSK3SA05</t>
  </si>
  <si>
    <t>Félagsvísindi</t>
  </si>
  <si>
    <t>FÉLV1IF05</t>
  </si>
  <si>
    <t>Íslenska</t>
  </si>
  <si>
    <t>ÍSLE2BS05</t>
  </si>
  <si>
    <t>ÍSLE2GM05</t>
  </si>
  <si>
    <t>ÍSLE3BÓ05</t>
  </si>
  <si>
    <t>ÍSLE3NB05</t>
  </si>
  <si>
    <t>Íþróttir</t>
  </si>
  <si>
    <t>ÍÞRÓ1AA01</t>
  </si>
  <si>
    <t>ÍÞRÓ1AB01</t>
  </si>
  <si>
    <t>ÍÞRÓ1AC01</t>
  </si>
  <si>
    <t>Lífsleikni</t>
  </si>
  <si>
    <t>LÍFS1BS02</t>
  </si>
  <si>
    <t>LÍFS1ÉG03</t>
  </si>
  <si>
    <t>Raunvísindi</t>
  </si>
  <si>
    <t>RAUN1JE05</t>
  </si>
  <si>
    <t>RAUN1LE05</t>
  </si>
  <si>
    <t>Saga</t>
  </si>
  <si>
    <t>SAGA1MF05</t>
  </si>
  <si>
    <t>SAGA2NS05</t>
  </si>
  <si>
    <t>Stærðfræði</t>
  </si>
  <si>
    <t>STÆR2HS05</t>
  </si>
  <si>
    <t>Loknar einingar</t>
  </si>
  <si>
    <t>Spænska</t>
  </si>
  <si>
    <t>SPÆN1AF05</t>
  </si>
  <si>
    <t>SPÆN1AG05</t>
  </si>
  <si>
    <t>SPÆN1AU05</t>
  </si>
  <si>
    <t>Þýska</t>
  </si>
  <si>
    <t>ÞÝSK1AF05</t>
  </si>
  <si>
    <t>ÞÝSK1AG05</t>
  </si>
  <si>
    <t>ÞÝSK1AU05</t>
  </si>
  <si>
    <t>Af</t>
  </si>
  <si>
    <t>Frjálst val</t>
  </si>
  <si>
    <t>Alls loknar einingar</t>
  </si>
  <si>
    <t>Bóknámskjarni</t>
  </si>
  <si>
    <t>Þriðja mál</t>
  </si>
  <si>
    <t>Brautarkjarni (Kjarni) - 48 einingar</t>
  </si>
  <si>
    <t>Námsgrein</t>
  </si>
  <si>
    <t>Heilbrigðisfræði</t>
  </si>
  <si>
    <t>HBFR1HH05</t>
  </si>
  <si>
    <t>Íþróttafræði</t>
  </si>
  <si>
    <t>ÍÞRF2ÞJ05</t>
  </si>
  <si>
    <t>Íþróttanudd og teygjur</t>
  </si>
  <si>
    <t>ÍÞNT2KY03</t>
  </si>
  <si>
    <t>Líffæra- og lífeðlisfræði</t>
  </si>
  <si>
    <t>LÍOL2IL05</t>
  </si>
  <si>
    <t>LÍOL2SS05</t>
  </si>
  <si>
    <t>Næringarfræði</t>
  </si>
  <si>
    <t>Sálfræði</t>
  </si>
  <si>
    <t>SÁLF2AA05</t>
  </si>
  <si>
    <t>SÁLF3ÞS05</t>
  </si>
  <si>
    <t>Skyndihjálp</t>
  </si>
  <si>
    <t>SKYN2EÁ01</t>
  </si>
  <si>
    <t>Starfsnám í íþróttum</t>
  </si>
  <si>
    <t>ÍÞST3SN04</t>
  </si>
  <si>
    <t>STÆR3TL05</t>
  </si>
  <si>
    <t>Bundið áfangaval (Bundið áfangaval) - 12 einingar</t>
  </si>
  <si>
    <t>Íþróttagrein</t>
  </si>
  <si>
    <t>ÍÞRG2BL03</t>
  </si>
  <si>
    <t>ÍÞRG2HA03</t>
  </si>
  <si>
    <t>ÍÞRG2KN03</t>
  </si>
  <si>
    <t>ÍÞRG2KÖ03</t>
  </si>
  <si>
    <t>ÍÞRG2LÍ03</t>
  </si>
  <si>
    <t>ÍÞRG2OP03</t>
  </si>
  <si>
    <t>Skipting á þrep</t>
  </si>
  <si>
    <t>1. þrep (max 66 ein.)</t>
  </si>
  <si>
    <t>ÍÞRÓ1GH03</t>
  </si>
  <si>
    <t>3. þrep (min 35 ein.)</t>
  </si>
  <si>
    <t>NÆRI2NN05</t>
  </si>
  <si>
    <t>Íþrótta- og heilbrigðisbraut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</si>
</sst>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8.5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000000"/>
      <name val="Arial"/>
      <family val="2"/>
    </font>
    <font>
      <sz val="9"/>
      <name val="Arial"/>
      <family val="2"/>
    </font>
    <font>
      <u/>
      <sz val="9"/>
      <color theme="10"/>
      <name val="Arial"/>
      <family val="2"/>
    </font>
    <font>
      <b/>
      <sz val="9"/>
      <name val="Arial"/>
      <family val="2"/>
    </font>
    <font>
      <b/>
      <sz val="7"/>
      <color theme="1"/>
      <name val="Arial"/>
      <family val="2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3">
    <xf numFmtId="0" fontId="0" fillId="0" borderId="0" xfId="0"/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0" fillId="2" borderId="2" xfId="0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top" wrapText="1"/>
    </xf>
    <xf numFmtId="0" fontId="2" fillId="3" borderId="4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18" xfId="0" applyFont="1" applyFill="1" applyBorder="1" applyAlignment="1">
      <alignment vertical="center" wrapText="1"/>
    </xf>
    <xf numFmtId="0" fontId="0" fillId="2" borderId="19" xfId="0" applyFill="1" applyBorder="1" applyAlignment="1">
      <alignment vertical="top" wrapText="1"/>
    </xf>
    <xf numFmtId="0" fontId="3" fillId="2" borderId="13" xfId="0" applyFont="1" applyFill="1" applyBorder="1" applyAlignment="1">
      <alignment horizontal="center" vertical="center" wrapText="1"/>
    </xf>
    <xf numFmtId="0" fontId="0" fillId="2" borderId="19" xfId="0" applyFill="1" applyBorder="1" applyAlignment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top" wrapText="1"/>
    </xf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3" fillId="2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0" fillId="3" borderId="19" xfId="0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center" wrapText="1"/>
    </xf>
    <xf numFmtId="0" fontId="0" fillId="3" borderId="19" xfId="0" applyFill="1" applyBorder="1" applyAlignment="1">
      <alignment wrapText="1"/>
    </xf>
    <xf numFmtId="0" fontId="3" fillId="3" borderId="2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7" fillId="2" borderId="1" xfId="1" applyFont="1" applyFill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7" fillId="2" borderId="2" xfId="1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7" fillId="2" borderId="3" xfId="1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8" fillId="2" borderId="1" xfId="1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4" xfId="1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center" wrapText="1"/>
    </xf>
    <xf numFmtId="0" fontId="2" fillId="0" borderId="26" xfId="0" applyFont="1" applyBorder="1"/>
    <xf numFmtId="0" fontId="2" fillId="0" borderId="25" xfId="0" applyFont="1" applyBorder="1"/>
    <xf numFmtId="0" fontId="2" fillId="0" borderId="27" xfId="0" applyFont="1" applyBorder="1"/>
    <xf numFmtId="0" fontId="2" fillId="0" borderId="21" xfId="0" applyFont="1" applyBorder="1"/>
    <xf numFmtId="0" fontId="2" fillId="0" borderId="6" xfId="0" applyFont="1" applyBorder="1"/>
    <xf numFmtId="0" fontId="2" fillId="0" borderId="22" xfId="0" applyFont="1" applyBorder="1"/>
    <xf numFmtId="0" fontId="2" fillId="0" borderId="0" xfId="0" applyFont="1"/>
    <xf numFmtId="0" fontId="2" fillId="2" borderId="10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vertical="top" wrapText="1"/>
    </xf>
    <xf numFmtId="0" fontId="2" fillId="2" borderId="15" xfId="0" applyFont="1" applyFill="1" applyBorder="1" applyAlignment="1">
      <alignment horizontal="center" vertical="top" wrapText="1"/>
    </xf>
    <xf numFmtId="0" fontId="9" fillId="2" borderId="18" xfId="0" applyFont="1" applyFill="1" applyBorder="1" applyAlignment="1">
      <alignment vertical="top" wrapText="1"/>
    </xf>
    <xf numFmtId="0" fontId="7" fillId="2" borderId="19" xfId="0" applyFont="1" applyFill="1" applyBorder="1" applyAlignment="1">
      <alignment vertical="top" wrapText="1"/>
    </xf>
    <xf numFmtId="0" fontId="9" fillId="2" borderId="20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top" wrapText="1"/>
    </xf>
    <xf numFmtId="0" fontId="7" fillId="2" borderId="19" xfId="0" applyFont="1" applyFill="1" applyBorder="1" applyAlignment="1">
      <alignment horizontal="center" vertical="top" wrapText="1"/>
    </xf>
    <xf numFmtId="0" fontId="3" fillId="2" borderId="18" xfId="0" applyFont="1" applyFill="1" applyBorder="1" applyAlignment="1">
      <alignment vertical="top" wrapText="1"/>
    </xf>
    <xf numFmtId="0" fontId="2" fillId="2" borderId="19" xfId="0" applyFont="1" applyFill="1" applyBorder="1" applyAlignment="1">
      <alignment vertical="top" wrapText="1"/>
    </xf>
    <xf numFmtId="0" fontId="3" fillId="4" borderId="7" xfId="0" applyFont="1" applyFill="1" applyBorder="1"/>
    <xf numFmtId="0" fontId="10" fillId="4" borderId="8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28" xfId="0" applyFont="1" applyFill="1" applyBorder="1"/>
    <xf numFmtId="0" fontId="3" fillId="4" borderId="24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/>
    </xf>
    <xf numFmtId="0" fontId="6" fillId="4" borderId="7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left" wrapText="1"/>
    </xf>
    <xf numFmtId="0" fontId="9" fillId="4" borderId="8" xfId="0" applyFont="1" applyFill="1" applyBorder="1" applyAlignment="1">
      <alignment horizontal="left" wrapText="1"/>
    </xf>
    <xf numFmtId="0" fontId="6" fillId="4" borderId="7" xfId="0" applyFont="1" applyFill="1" applyBorder="1" applyAlignment="1">
      <alignment horizontal="left" wrapText="1"/>
    </xf>
    <xf numFmtId="0" fontId="6" fillId="4" borderId="8" xfId="0" applyFont="1" applyFill="1" applyBorder="1" applyAlignment="1">
      <alignment horizontal="left" wrapText="1"/>
    </xf>
    <xf numFmtId="0" fontId="1" fillId="4" borderId="7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9" fillId="4" borderId="23" xfId="0" applyFont="1" applyFill="1" applyBorder="1" applyAlignment="1">
      <alignment horizontal="left" wrapText="1"/>
    </xf>
    <xf numFmtId="0" fontId="9" fillId="4" borderId="5" xfId="0" applyFont="1" applyFill="1" applyBorder="1" applyAlignment="1">
      <alignment horizontal="left" wrapText="1"/>
    </xf>
    <xf numFmtId="0" fontId="9" fillId="4" borderId="28" xfId="0" applyFont="1" applyFill="1" applyBorder="1" applyAlignment="1">
      <alignment horizontal="left" wrapText="1"/>
    </xf>
    <xf numFmtId="0" fontId="7" fillId="2" borderId="16" xfId="0" applyFont="1" applyFill="1" applyBorder="1" applyAlignment="1">
      <alignment vertical="top" wrapText="1"/>
    </xf>
    <xf numFmtId="0" fontId="7" fillId="2" borderId="10" xfId="0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/>
    <xf numFmtId="0" fontId="3" fillId="4" borderId="5" xfId="0" applyFont="1" applyFill="1" applyBorder="1" applyAlignment="1"/>
    <xf numFmtId="0" fontId="2" fillId="2" borderId="12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0" fillId="0" borderId="2" xfId="0" applyFill="1" applyBorder="1" applyAlignment="1">
      <alignment vertical="top" wrapText="1"/>
    </xf>
    <xf numFmtId="0" fontId="0" fillId="0" borderId="4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2" borderId="2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left" wrapText="1"/>
    </xf>
    <xf numFmtId="0" fontId="6" fillId="4" borderId="5" xfId="0" applyFont="1" applyFill="1" applyBorder="1" applyAlignment="1">
      <alignment horizontal="left" wrapText="1"/>
    </xf>
    <xf numFmtId="0" fontId="6" fillId="4" borderId="28" xfId="0" applyFont="1" applyFill="1" applyBorder="1" applyAlignment="1">
      <alignment horizontal="left" wrapText="1"/>
    </xf>
    <xf numFmtId="0" fontId="2" fillId="2" borderId="12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7" fillId="2" borderId="2" xfId="0" applyFont="1" applyFill="1" applyBorder="1" applyAlignment="1">
      <alignment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7" fillId="2" borderId="0" xfId="0" applyFont="1" applyFill="1" applyBorder="1" applyAlignment="1">
      <alignment vertical="center" wrapText="1"/>
    </xf>
    <xf numFmtId="0" fontId="0" fillId="3" borderId="2" xfId="0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1" fillId="0" borderId="29" xfId="0" applyFont="1" applyBorder="1" applyAlignment="1"/>
    <xf numFmtId="0" fontId="0" fillId="0" borderId="30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0" fillId="0" borderId="0" xfId="0" applyBorder="1" applyAlignment="1"/>
    <xf numFmtId="0" fontId="0" fillId="0" borderId="33" xfId="0" applyBorder="1" applyAlignment="1"/>
    <xf numFmtId="0" fontId="0" fillId="0" borderId="34" xfId="0" applyBorder="1" applyAlignment="1"/>
    <xf numFmtId="0" fontId="0" fillId="0" borderId="35" xfId="0" applyBorder="1" applyAlignment="1"/>
    <xf numFmtId="0" fontId="0" fillId="0" borderId="36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104775</xdr:rowOff>
    </xdr:from>
    <xdr:to>
      <xdr:col>6</xdr:col>
      <xdr:colOff>476250</xdr:colOff>
      <xdr:row>5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4F00B59-8CF1-4E5D-ABB0-14992B964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95275"/>
          <a:ext cx="3819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na.is/Kennarar/nemendahald/nemandi_view.jsp?Stutt=0&amp;bls=namsferillb&amp;NemandiId=460975&amp;NemandiBrautirId=777827&amp;BrautId=21200" TargetMode="External"/><Relationship Id="rId13" Type="http://schemas.openxmlformats.org/officeDocument/2006/relationships/hyperlink" Target="https://www.inna.is/Kennarar/nemendahald/nemandi_view.jsp?Stutt=0&amp;bls=namsferillb&amp;NemandiId=460975&amp;NemandiBrautirId=777827&amp;BrautId=21200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https://www.inna.is/Kennarar/nemendahald/nemandi_view.jsp?Stutt=0&amp;bls=namsferillb&amp;NemandiId=460975&amp;NemandiBrautirId=777827&amp;BrautId=21200" TargetMode="External"/><Relationship Id="rId7" Type="http://schemas.openxmlformats.org/officeDocument/2006/relationships/hyperlink" Target="https://www.inna.is/Kennarar/nemendahald/nemandi_view.jsp?Stutt=0&amp;bls=namsferillb&amp;NemandiId=460975&amp;NemandiBrautirId=777827&amp;BrautId=21200" TargetMode="External"/><Relationship Id="rId12" Type="http://schemas.openxmlformats.org/officeDocument/2006/relationships/hyperlink" Target="https://www.inna.is/Kennarar/nemendahald/nemandi_view.jsp?Stutt=0&amp;bls=namsferillb&amp;NemandiId=460975&amp;NemandiBrautirId=777827&amp;BrautId=2120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inna.is/Kennarar/nemendahald/nemandi_view.jsp?Stutt=0&amp;bls=namsferillb&amp;NemandiId=460975&amp;NemandiBrautirId=777827&amp;BrautId=21200" TargetMode="External"/><Relationship Id="rId16" Type="http://schemas.openxmlformats.org/officeDocument/2006/relationships/hyperlink" Target="https://www.inna.is/Kennarar/nemendahald/nemandi_view.jsp?Stutt=0&amp;bls=namsferillb&amp;NemandiId=460975&amp;NemandiBrautirId=777827&amp;BrautId=21200" TargetMode="External"/><Relationship Id="rId1" Type="http://schemas.openxmlformats.org/officeDocument/2006/relationships/hyperlink" Target="https://www.inna.is/Kennarar/nemendahald/nemandi_view.jsp?Stutt=0&amp;bls=namsferillb&amp;NemandiId=460975&amp;NemandiBrautirId=777827&amp;BrautId=21200" TargetMode="External"/><Relationship Id="rId6" Type="http://schemas.openxmlformats.org/officeDocument/2006/relationships/hyperlink" Target="https://www.inna.is/Kennarar/nemendahald/nemandi_view.jsp?Stutt=0&amp;bls=namsferillb&amp;NemandiId=460975&amp;NemandiBrautirId=777827&amp;BrautId=21200" TargetMode="External"/><Relationship Id="rId11" Type="http://schemas.openxmlformats.org/officeDocument/2006/relationships/hyperlink" Target="https://www.inna.is/Kennarar/nemendahald/nemandi_view.jsp?Stutt=0&amp;bls=namsferillb&amp;NemandiId=460975&amp;NemandiBrautirId=777827&amp;BrautId=21200" TargetMode="External"/><Relationship Id="rId5" Type="http://schemas.openxmlformats.org/officeDocument/2006/relationships/hyperlink" Target="https://www.inna.is/Kennarar/nemendahald/nemandi_view.jsp?Stutt=0&amp;bls=namsferillb&amp;NemandiId=460975&amp;NemandiBrautirId=777827&amp;BrautId=21200" TargetMode="External"/><Relationship Id="rId15" Type="http://schemas.openxmlformats.org/officeDocument/2006/relationships/hyperlink" Target="https://www.inna.is/Kennarar/nemendahald/nemandi_view.jsp?Stutt=0&amp;bls=namsferillb&amp;NemandiId=460975&amp;NemandiBrautirId=777827&amp;BrautId=21200" TargetMode="External"/><Relationship Id="rId10" Type="http://schemas.openxmlformats.org/officeDocument/2006/relationships/hyperlink" Target="https://www.inna.is/Kennarar/nemendahald/nemandi_view.jsp?Stutt=0&amp;bls=namsferillb&amp;NemandiId=460975&amp;NemandiBrautirId=777827&amp;BrautId=21200" TargetMode="External"/><Relationship Id="rId4" Type="http://schemas.openxmlformats.org/officeDocument/2006/relationships/hyperlink" Target="https://www.inna.is/Kennarar/nemendahald/nemandi_view.jsp?Stutt=0&amp;bls=namsferillb&amp;NemandiId=460975&amp;NemandiBrautirId=777827&amp;BrautId=21200" TargetMode="External"/><Relationship Id="rId9" Type="http://schemas.openxmlformats.org/officeDocument/2006/relationships/hyperlink" Target="https://www.inna.is/Kennarar/nemendahald/nemandi_view.jsp?Stutt=0&amp;bls=namsferillb&amp;NemandiId=460975&amp;NemandiBrautirId=777827&amp;BrautId=21200" TargetMode="External"/><Relationship Id="rId14" Type="http://schemas.openxmlformats.org/officeDocument/2006/relationships/hyperlink" Target="https://www.inna.is/Kennarar/nemendahald/nemandi_view.jsp?Stutt=0&amp;bls=namsferillb&amp;NemandiId=460975&amp;NemandiBrautirId=777827&amp;BrautId=212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96"/>
  <sheetViews>
    <sheetView tabSelected="1" workbookViewId="0">
      <selection activeCell="O14" sqref="O14"/>
    </sheetView>
  </sheetViews>
  <sheetFormatPr defaultRowHeight="15" x14ac:dyDescent="0.25"/>
  <cols>
    <col min="1" max="1" width="2.140625" customWidth="1"/>
    <col min="2" max="2" width="15.28515625" customWidth="1"/>
    <col min="3" max="3" width="14.42578125" customWidth="1"/>
    <col min="4" max="4" width="3.85546875" customWidth="1"/>
    <col min="5" max="5" width="13.42578125" customWidth="1"/>
    <col min="6" max="6" width="3.85546875" customWidth="1"/>
    <col min="7" max="7" width="15.28515625" customWidth="1"/>
    <col min="8" max="8" width="3.5703125" customWidth="1"/>
    <col min="9" max="9" width="4.85546875" customWidth="1"/>
    <col min="10" max="10" width="4.5703125" customWidth="1"/>
    <col min="11" max="11" width="1.5703125" customWidth="1"/>
  </cols>
  <sheetData>
    <row r="1" spans="2:10" ht="15.75" thickBot="1" x14ac:dyDescent="0.3"/>
    <row r="2" spans="2:10" x14ac:dyDescent="0.25">
      <c r="B2" s="144" t="s">
        <v>80</v>
      </c>
      <c r="C2" s="145"/>
      <c r="D2" s="145"/>
      <c r="E2" s="145"/>
      <c r="F2" s="145"/>
      <c r="G2" s="145"/>
      <c r="H2" s="145"/>
      <c r="I2" s="145"/>
      <c r="J2" s="146"/>
    </row>
    <row r="3" spans="2:10" x14ac:dyDescent="0.25">
      <c r="B3" s="147"/>
      <c r="C3" s="148"/>
      <c r="D3" s="148"/>
      <c r="E3" s="148"/>
      <c r="F3" s="148"/>
      <c r="G3" s="148"/>
      <c r="H3" s="148"/>
      <c r="I3" s="148"/>
      <c r="J3" s="149"/>
    </row>
    <row r="4" spans="2:10" x14ac:dyDescent="0.25">
      <c r="B4" s="147"/>
      <c r="C4" s="148"/>
      <c r="D4" s="148"/>
      <c r="E4" s="148"/>
      <c r="F4" s="148"/>
      <c r="G4" s="148"/>
      <c r="H4" s="148"/>
      <c r="I4" s="148"/>
      <c r="J4" s="149"/>
    </row>
    <row r="5" spans="2:10" x14ac:dyDescent="0.25">
      <c r="B5" s="147"/>
      <c r="C5" s="148"/>
      <c r="D5" s="148"/>
      <c r="E5" s="148"/>
      <c r="F5" s="148"/>
      <c r="G5" s="148"/>
      <c r="H5" s="148"/>
      <c r="I5" s="148"/>
      <c r="J5" s="149"/>
    </row>
    <row r="6" spans="2:10" x14ac:dyDescent="0.25">
      <c r="B6" s="147"/>
      <c r="C6" s="148"/>
      <c r="D6" s="148"/>
      <c r="E6" s="148"/>
      <c r="F6" s="148"/>
      <c r="G6" s="148"/>
      <c r="H6" s="148"/>
      <c r="I6" s="148"/>
      <c r="J6" s="149"/>
    </row>
    <row r="7" spans="2:10" x14ac:dyDescent="0.25">
      <c r="B7" s="147"/>
      <c r="C7" s="148"/>
      <c r="D7" s="148"/>
      <c r="E7" s="148"/>
      <c r="F7" s="148"/>
      <c r="G7" s="148"/>
      <c r="H7" s="148"/>
      <c r="I7" s="148"/>
      <c r="J7" s="149"/>
    </row>
    <row r="8" spans="2:10" ht="15.75" thickBot="1" x14ac:dyDescent="0.3">
      <c r="B8" s="150"/>
      <c r="C8" s="151"/>
      <c r="D8" s="151"/>
      <c r="E8" s="151"/>
      <c r="F8" s="151"/>
      <c r="G8" s="151"/>
      <c r="H8" s="151"/>
      <c r="I8" s="151"/>
      <c r="J8" s="152"/>
    </row>
    <row r="9" spans="2:10" ht="9" customHeight="1" thickBot="1" x14ac:dyDescent="0.3"/>
    <row r="10" spans="2:10" ht="14.1" customHeight="1" thickBot="1" x14ac:dyDescent="0.3">
      <c r="B10" s="99" t="s">
        <v>45</v>
      </c>
      <c r="C10" s="100" t="s">
        <v>0</v>
      </c>
      <c r="D10" s="100"/>
      <c r="E10" s="100" t="s">
        <v>1</v>
      </c>
      <c r="F10" s="100"/>
      <c r="G10" s="100" t="s">
        <v>2</v>
      </c>
      <c r="H10" s="100"/>
      <c r="I10" s="93" t="s">
        <v>3</v>
      </c>
      <c r="J10" s="94" t="s">
        <v>42</v>
      </c>
    </row>
    <row r="11" spans="2:10" ht="14.1" customHeight="1" x14ac:dyDescent="0.25">
      <c r="B11" s="24" t="s">
        <v>4</v>
      </c>
      <c r="C11" s="22"/>
      <c r="D11" s="17"/>
      <c r="E11" s="18" t="s">
        <v>5</v>
      </c>
      <c r="F11" s="19"/>
      <c r="G11" s="22"/>
      <c r="H11" s="17"/>
      <c r="I11" s="19">
        <f>SUM(F11)</f>
        <v>0</v>
      </c>
      <c r="J11" s="25">
        <v>5</v>
      </c>
    </row>
    <row r="12" spans="2:10" ht="14.1" customHeight="1" x14ac:dyDescent="0.25">
      <c r="B12" s="112" t="s">
        <v>6</v>
      </c>
      <c r="C12" s="135"/>
      <c r="D12" s="14"/>
      <c r="E12" s="15" t="s">
        <v>7</v>
      </c>
      <c r="F12" s="16"/>
      <c r="G12" s="15" t="s">
        <v>9</v>
      </c>
      <c r="H12" s="16"/>
      <c r="I12" s="139">
        <f>SUM(F12+F13+H12+H13)</f>
        <v>0</v>
      </c>
      <c r="J12" s="137">
        <v>20</v>
      </c>
    </row>
    <row r="13" spans="2:10" ht="14.1" customHeight="1" x14ac:dyDescent="0.25">
      <c r="B13" s="114"/>
      <c r="C13" s="136"/>
      <c r="D13" s="17"/>
      <c r="E13" s="18" t="s">
        <v>8</v>
      </c>
      <c r="F13" s="19"/>
      <c r="G13" s="18" t="s">
        <v>10</v>
      </c>
      <c r="H13" s="19"/>
      <c r="I13" s="140"/>
      <c r="J13" s="138"/>
    </row>
    <row r="14" spans="2:10" ht="14.1" customHeight="1" x14ac:dyDescent="0.25">
      <c r="B14" s="26" t="s">
        <v>11</v>
      </c>
      <c r="C14" s="11" t="s">
        <v>12</v>
      </c>
      <c r="D14" s="12"/>
      <c r="E14" s="13"/>
      <c r="F14" s="10"/>
      <c r="G14" s="13"/>
      <c r="H14" s="10"/>
      <c r="I14" s="12">
        <f>SUM(D14)</f>
        <v>0</v>
      </c>
      <c r="J14" s="27">
        <v>5</v>
      </c>
    </row>
    <row r="15" spans="2:10" ht="14.1" customHeight="1" x14ac:dyDescent="0.25">
      <c r="B15" s="112" t="s">
        <v>13</v>
      </c>
      <c r="C15" s="135"/>
      <c r="D15" s="14"/>
      <c r="E15" s="15" t="s">
        <v>14</v>
      </c>
      <c r="F15" s="16"/>
      <c r="G15" s="15" t="s">
        <v>16</v>
      </c>
      <c r="H15" s="16"/>
      <c r="I15" s="139">
        <f>SUM(F15+F16+H15+H16)</f>
        <v>0</v>
      </c>
      <c r="J15" s="137">
        <v>20</v>
      </c>
    </row>
    <row r="16" spans="2:10" ht="14.1" customHeight="1" x14ac:dyDescent="0.25">
      <c r="B16" s="114"/>
      <c r="C16" s="136"/>
      <c r="D16" s="17"/>
      <c r="E16" s="18" t="s">
        <v>15</v>
      </c>
      <c r="F16" s="19"/>
      <c r="G16" s="18" t="s">
        <v>17</v>
      </c>
      <c r="H16" s="19"/>
      <c r="I16" s="140"/>
      <c r="J16" s="138"/>
    </row>
    <row r="17" spans="2:11" ht="14.1" customHeight="1" x14ac:dyDescent="0.25">
      <c r="B17" s="112" t="s">
        <v>18</v>
      </c>
      <c r="C17" s="15" t="s">
        <v>19</v>
      </c>
      <c r="D17" s="16"/>
      <c r="E17" s="135"/>
      <c r="F17" s="14"/>
      <c r="G17" s="135"/>
      <c r="H17" s="14"/>
      <c r="I17" s="139">
        <f>SUM(D17+D18+D19+D20)</f>
        <v>0</v>
      </c>
      <c r="J17" s="137">
        <v>6</v>
      </c>
    </row>
    <row r="18" spans="2:11" ht="14.1" customHeight="1" x14ac:dyDescent="0.25">
      <c r="B18" s="113"/>
      <c r="C18" s="23" t="s">
        <v>20</v>
      </c>
      <c r="D18" s="21"/>
      <c r="E18" s="141"/>
      <c r="F18" s="20"/>
      <c r="G18" s="141"/>
      <c r="H18" s="20"/>
      <c r="I18" s="143"/>
      <c r="J18" s="142"/>
    </row>
    <row r="19" spans="2:11" ht="14.1" customHeight="1" x14ac:dyDescent="0.25">
      <c r="B19" s="113"/>
      <c r="C19" s="23" t="s">
        <v>21</v>
      </c>
      <c r="D19" s="21"/>
      <c r="E19" s="141"/>
      <c r="F19" s="20"/>
      <c r="G19" s="141"/>
      <c r="H19" s="20"/>
      <c r="I19" s="143"/>
      <c r="J19" s="142"/>
    </row>
    <row r="20" spans="2:11" ht="14.1" customHeight="1" x14ac:dyDescent="0.25">
      <c r="B20" s="113"/>
      <c r="C20" s="23" t="s">
        <v>77</v>
      </c>
      <c r="D20" s="21"/>
      <c r="E20" s="141"/>
      <c r="F20" s="20"/>
      <c r="G20" s="141"/>
      <c r="H20" s="20"/>
      <c r="I20" s="143"/>
      <c r="J20" s="142"/>
    </row>
    <row r="21" spans="2:11" ht="14.1" customHeight="1" x14ac:dyDescent="0.25">
      <c r="B21" s="112" t="s">
        <v>22</v>
      </c>
      <c r="C21" s="15" t="s">
        <v>23</v>
      </c>
      <c r="D21" s="16"/>
      <c r="E21" s="135"/>
      <c r="F21" s="14"/>
      <c r="G21" s="135"/>
      <c r="H21" s="14"/>
      <c r="I21" s="139">
        <f>SUM(D21+D22)</f>
        <v>0</v>
      </c>
      <c r="J21" s="137">
        <v>5</v>
      </c>
    </row>
    <row r="22" spans="2:11" ht="14.1" customHeight="1" x14ac:dyDescent="0.25">
      <c r="B22" s="114"/>
      <c r="C22" s="18" t="s">
        <v>24</v>
      </c>
      <c r="D22" s="19"/>
      <c r="E22" s="136"/>
      <c r="F22" s="17"/>
      <c r="G22" s="136"/>
      <c r="H22" s="17"/>
      <c r="I22" s="140"/>
      <c r="J22" s="138"/>
    </row>
    <row r="23" spans="2:11" ht="14.1" customHeight="1" x14ac:dyDescent="0.25">
      <c r="B23" s="112" t="s">
        <v>25</v>
      </c>
      <c r="C23" s="15" t="s">
        <v>26</v>
      </c>
      <c r="D23" s="16"/>
      <c r="E23" s="135"/>
      <c r="F23" s="14"/>
      <c r="G23" s="135"/>
      <c r="H23" s="14"/>
      <c r="I23" s="139">
        <f>SUM(D23+D24)</f>
        <v>0</v>
      </c>
      <c r="J23" s="137">
        <v>10</v>
      </c>
    </row>
    <row r="24" spans="2:11" ht="14.1" customHeight="1" x14ac:dyDescent="0.25">
      <c r="B24" s="114"/>
      <c r="C24" s="18" t="s">
        <v>27</v>
      </c>
      <c r="D24" s="19"/>
      <c r="E24" s="136"/>
      <c r="F24" s="17"/>
      <c r="G24" s="136"/>
      <c r="H24" s="17"/>
      <c r="I24" s="140"/>
      <c r="J24" s="138"/>
    </row>
    <row r="25" spans="2:11" ht="14.1" customHeight="1" x14ac:dyDescent="0.25">
      <c r="B25" s="26" t="s">
        <v>28</v>
      </c>
      <c r="C25" s="11" t="s">
        <v>29</v>
      </c>
      <c r="D25" s="12"/>
      <c r="E25" s="11" t="s">
        <v>30</v>
      </c>
      <c r="F25" s="12"/>
      <c r="G25" s="13"/>
      <c r="H25" s="10"/>
      <c r="I25" s="12">
        <f>SUM(D25+F25)</f>
        <v>0</v>
      </c>
      <c r="J25" s="27">
        <v>10</v>
      </c>
    </row>
    <row r="26" spans="2:11" ht="14.1" customHeight="1" x14ac:dyDescent="0.25">
      <c r="B26" s="26" t="s">
        <v>31</v>
      </c>
      <c r="C26" s="13"/>
      <c r="D26" s="10"/>
      <c r="E26" s="11" t="s">
        <v>32</v>
      </c>
      <c r="F26" s="12"/>
      <c r="G26" s="13"/>
      <c r="H26" s="10"/>
      <c r="I26" s="12">
        <f>SUM(F26)</f>
        <v>0</v>
      </c>
      <c r="J26" s="27">
        <v>5</v>
      </c>
    </row>
    <row r="27" spans="2:11" ht="14.1" customHeight="1" thickBot="1" x14ac:dyDescent="0.3">
      <c r="B27" s="29" t="s">
        <v>33</v>
      </c>
      <c r="C27" s="42"/>
      <c r="D27" s="43">
        <f>SUM(D11:D26)</f>
        <v>0</v>
      </c>
      <c r="E27" s="44"/>
      <c r="F27" s="43">
        <f>SUM(F11:F26)</f>
        <v>0</v>
      </c>
      <c r="G27" s="44"/>
      <c r="H27" s="43">
        <f>SUM(H11:H26)</f>
        <v>0</v>
      </c>
      <c r="I27" s="43">
        <f>SUM(D27+F27+H27)</f>
        <v>0</v>
      </c>
      <c r="J27" s="45">
        <v>86</v>
      </c>
    </row>
    <row r="28" spans="2:11" ht="8.1" customHeight="1" thickBot="1" x14ac:dyDescent="0.3">
      <c r="B28" s="39"/>
      <c r="C28" s="36"/>
      <c r="D28" s="37"/>
      <c r="E28" s="38"/>
      <c r="F28" s="37"/>
      <c r="G28" s="38"/>
      <c r="H28" s="37"/>
      <c r="I28" s="37"/>
      <c r="J28" s="40"/>
      <c r="K28" s="41"/>
    </row>
    <row r="29" spans="2:11" ht="14.1" customHeight="1" thickBot="1" x14ac:dyDescent="0.3">
      <c r="B29" s="99" t="s">
        <v>46</v>
      </c>
      <c r="C29" s="93" t="s">
        <v>0</v>
      </c>
      <c r="D29" s="93"/>
      <c r="E29" s="93" t="s">
        <v>1</v>
      </c>
      <c r="F29" s="93"/>
      <c r="G29" s="93" t="s">
        <v>2</v>
      </c>
      <c r="H29" s="100"/>
      <c r="I29" s="93" t="s">
        <v>3</v>
      </c>
      <c r="J29" s="94" t="s">
        <v>42</v>
      </c>
    </row>
    <row r="30" spans="2:11" ht="14.1" customHeight="1" x14ac:dyDescent="0.25">
      <c r="B30" s="112" t="s">
        <v>34</v>
      </c>
      <c r="C30" s="1" t="s">
        <v>35</v>
      </c>
      <c r="D30" s="16"/>
      <c r="E30" s="115"/>
      <c r="F30" s="4"/>
      <c r="G30" s="118"/>
      <c r="H30" s="4"/>
      <c r="I30" s="5"/>
      <c r="J30" s="121">
        <v>15</v>
      </c>
    </row>
    <row r="31" spans="2:11" ht="14.1" customHeight="1" x14ac:dyDescent="0.25">
      <c r="B31" s="113"/>
      <c r="C31" s="3" t="s">
        <v>36</v>
      </c>
      <c r="D31" s="21"/>
      <c r="E31" s="116"/>
      <c r="F31" s="7"/>
      <c r="G31" s="119"/>
      <c r="H31" s="7"/>
      <c r="I31" s="8">
        <f>SUM(D30+D31+D32)</f>
        <v>0</v>
      </c>
      <c r="J31" s="122"/>
    </row>
    <row r="32" spans="2:11" ht="14.1" customHeight="1" x14ac:dyDescent="0.25">
      <c r="B32" s="114"/>
      <c r="C32" s="2" t="s">
        <v>37</v>
      </c>
      <c r="D32" s="19"/>
      <c r="E32" s="117"/>
      <c r="F32" s="6"/>
      <c r="G32" s="120"/>
      <c r="H32" s="6"/>
      <c r="I32" s="9"/>
      <c r="J32" s="123"/>
    </row>
    <row r="33" spans="2:10" ht="14.1" customHeight="1" x14ac:dyDescent="0.25">
      <c r="B33" s="112" t="s">
        <v>38</v>
      </c>
      <c r="C33" s="1" t="s">
        <v>39</v>
      </c>
      <c r="D33" s="16"/>
      <c r="E33" s="115"/>
      <c r="F33" s="4"/>
      <c r="G33" s="118"/>
      <c r="H33" s="4"/>
      <c r="I33" s="5"/>
      <c r="J33" s="121">
        <v>15</v>
      </c>
    </row>
    <row r="34" spans="2:10" ht="14.1" customHeight="1" x14ac:dyDescent="0.25">
      <c r="B34" s="113"/>
      <c r="C34" s="3" t="s">
        <v>40</v>
      </c>
      <c r="D34" s="21"/>
      <c r="E34" s="116"/>
      <c r="F34" s="7"/>
      <c r="G34" s="119"/>
      <c r="H34" s="7"/>
      <c r="I34" s="8">
        <f>SUM(D33+D34+D35)</f>
        <v>0</v>
      </c>
      <c r="J34" s="122"/>
    </row>
    <row r="35" spans="2:10" ht="14.1" customHeight="1" x14ac:dyDescent="0.25">
      <c r="B35" s="114"/>
      <c r="C35" s="2" t="s">
        <v>41</v>
      </c>
      <c r="D35" s="19"/>
      <c r="E35" s="117"/>
      <c r="F35" s="6"/>
      <c r="G35" s="120"/>
      <c r="H35" s="6"/>
      <c r="I35" s="6"/>
      <c r="J35" s="123"/>
    </row>
    <row r="36" spans="2:10" ht="14.1" customHeight="1" thickBot="1" x14ac:dyDescent="0.3">
      <c r="B36" s="29" t="s">
        <v>33</v>
      </c>
      <c r="C36" s="30"/>
      <c r="D36" s="33">
        <f>IF(SUM(D30:D35)&gt;15,15,SUM(D30:D35))</f>
        <v>0</v>
      </c>
      <c r="E36" s="32"/>
      <c r="F36" s="32"/>
      <c r="G36" s="32"/>
      <c r="H36" s="32"/>
      <c r="I36" s="33">
        <f>IF(SUM(I30:I35)&gt;15,15,SUM(I30:I34))</f>
        <v>0</v>
      </c>
      <c r="J36" s="34">
        <v>15</v>
      </c>
    </row>
    <row r="37" spans="2:10" ht="7.5" customHeight="1" thickBot="1" x14ac:dyDescent="0.3">
      <c r="B37" s="39"/>
      <c r="C37" s="46"/>
      <c r="D37" s="47"/>
      <c r="E37" s="48"/>
      <c r="F37" s="48"/>
      <c r="G37" s="48"/>
      <c r="H37" s="48"/>
      <c r="I37" s="47"/>
      <c r="J37" s="49"/>
    </row>
    <row r="38" spans="2:10" ht="14.1" customHeight="1" thickBot="1" x14ac:dyDescent="0.3">
      <c r="B38" s="124" t="s">
        <v>47</v>
      </c>
      <c r="C38" s="125"/>
      <c r="D38" s="125"/>
      <c r="E38" s="125"/>
      <c r="F38" s="125"/>
      <c r="G38" s="125"/>
      <c r="H38" s="125"/>
      <c r="I38" s="125"/>
      <c r="J38" s="126"/>
    </row>
    <row r="39" spans="2:10" ht="14.1" customHeight="1" thickBot="1" x14ac:dyDescent="0.3">
      <c r="B39" s="97" t="s">
        <v>48</v>
      </c>
      <c r="C39" s="93" t="s">
        <v>0</v>
      </c>
      <c r="D39" s="93"/>
      <c r="E39" s="93" t="s">
        <v>1</v>
      </c>
      <c r="F39" s="93"/>
      <c r="G39" s="93" t="s">
        <v>2</v>
      </c>
      <c r="H39" s="98"/>
      <c r="I39" s="93" t="s">
        <v>3</v>
      </c>
      <c r="J39" s="94" t="s">
        <v>42</v>
      </c>
    </row>
    <row r="40" spans="2:10" ht="14.1" customHeight="1" x14ac:dyDescent="0.25">
      <c r="B40" s="71" t="s">
        <v>49</v>
      </c>
      <c r="C40" s="57" t="s">
        <v>50</v>
      </c>
      <c r="D40" s="57"/>
      <c r="E40" s="56"/>
      <c r="F40" s="56"/>
      <c r="G40" s="56"/>
      <c r="H40" s="58"/>
      <c r="I40" s="78">
        <f>D40</f>
        <v>0</v>
      </c>
      <c r="J40" s="72">
        <v>5</v>
      </c>
    </row>
    <row r="41" spans="2:10" ht="14.1" customHeight="1" x14ac:dyDescent="0.25">
      <c r="B41" s="73" t="s">
        <v>51</v>
      </c>
      <c r="C41" s="52"/>
      <c r="D41" s="52"/>
      <c r="E41" s="51" t="s">
        <v>52</v>
      </c>
      <c r="F41" s="51"/>
      <c r="G41" s="52"/>
      <c r="H41" s="50"/>
      <c r="I41" s="79">
        <f>F41</f>
        <v>0</v>
      </c>
      <c r="J41" s="74">
        <v>5</v>
      </c>
    </row>
    <row r="42" spans="2:10" ht="14.1" customHeight="1" x14ac:dyDescent="0.25">
      <c r="B42" s="73" t="s">
        <v>53</v>
      </c>
      <c r="C42" s="52"/>
      <c r="D42" s="52"/>
      <c r="E42" s="51" t="s">
        <v>54</v>
      </c>
      <c r="F42" s="51"/>
      <c r="G42" s="52"/>
      <c r="H42" s="50"/>
      <c r="I42" s="79">
        <f>F42</f>
        <v>0</v>
      </c>
      <c r="J42" s="74">
        <v>3</v>
      </c>
    </row>
    <row r="43" spans="2:10" ht="14.1" customHeight="1" x14ac:dyDescent="0.25">
      <c r="B43" s="127" t="s">
        <v>55</v>
      </c>
      <c r="C43" s="129"/>
      <c r="D43" s="53"/>
      <c r="E43" s="54" t="s">
        <v>56</v>
      </c>
      <c r="F43" s="54"/>
      <c r="G43" s="129"/>
      <c r="H43" s="55"/>
      <c r="I43" s="132">
        <f>F43+F44</f>
        <v>0</v>
      </c>
      <c r="J43" s="130">
        <v>10</v>
      </c>
    </row>
    <row r="44" spans="2:10" ht="14.1" customHeight="1" x14ac:dyDescent="0.25">
      <c r="B44" s="128"/>
      <c r="C44" s="107"/>
      <c r="D44" s="56"/>
      <c r="E44" s="57" t="s">
        <v>57</v>
      </c>
      <c r="F44" s="57"/>
      <c r="G44" s="107"/>
      <c r="H44" s="58"/>
      <c r="I44" s="133"/>
      <c r="J44" s="131"/>
    </row>
    <row r="45" spans="2:10" ht="14.1" customHeight="1" x14ac:dyDescent="0.25">
      <c r="B45" s="73" t="s">
        <v>58</v>
      </c>
      <c r="C45" s="51"/>
      <c r="D45" s="51"/>
      <c r="E45" s="52" t="s">
        <v>79</v>
      </c>
      <c r="F45" s="52"/>
      <c r="G45" s="52"/>
      <c r="H45" s="50"/>
      <c r="I45" s="79">
        <f>F45</f>
        <v>0</v>
      </c>
      <c r="J45" s="74">
        <v>5</v>
      </c>
    </row>
    <row r="46" spans="2:10" ht="14.1" customHeight="1" x14ac:dyDescent="0.25">
      <c r="B46" s="73" t="s">
        <v>59</v>
      </c>
      <c r="C46" s="52"/>
      <c r="D46" s="52"/>
      <c r="E46" s="51" t="s">
        <v>60</v>
      </c>
      <c r="F46" s="51"/>
      <c r="G46" s="51" t="s">
        <v>61</v>
      </c>
      <c r="H46" s="59"/>
      <c r="I46" s="80">
        <f>F46+H46</f>
        <v>0</v>
      </c>
      <c r="J46" s="74">
        <v>10</v>
      </c>
    </row>
    <row r="47" spans="2:10" ht="14.1" customHeight="1" x14ac:dyDescent="0.25">
      <c r="B47" s="73" t="s">
        <v>62</v>
      </c>
      <c r="C47" s="52"/>
      <c r="D47" s="52"/>
      <c r="E47" s="51" t="s">
        <v>63</v>
      </c>
      <c r="F47" s="51"/>
      <c r="G47" s="52"/>
      <c r="H47" s="50"/>
      <c r="I47" s="79">
        <f>F47</f>
        <v>0</v>
      </c>
      <c r="J47" s="74">
        <v>1</v>
      </c>
    </row>
    <row r="48" spans="2:10" ht="14.1" customHeight="1" x14ac:dyDescent="0.25">
      <c r="B48" s="73" t="s">
        <v>64</v>
      </c>
      <c r="C48" s="52"/>
      <c r="D48" s="52"/>
      <c r="E48" s="52"/>
      <c r="F48" s="52"/>
      <c r="G48" s="51" t="s">
        <v>65</v>
      </c>
      <c r="H48" s="59"/>
      <c r="I48" s="80">
        <f>H48</f>
        <v>0</v>
      </c>
      <c r="J48" s="74">
        <v>4</v>
      </c>
    </row>
    <row r="49" spans="2:10" ht="14.1" customHeight="1" x14ac:dyDescent="0.25">
      <c r="B49" s="73" t="s">
        <v>31</v>
      </c>
      <c r="C49" s="52"/>
      <c r="D49" s="52"/>
      <c r="E49" s="52"/>
      <c r="F49" s="52"/>
      <c r="G49" s="51" t="s">
        <v>66</v>
      </c>
      <c r="H49" s="59"/>
      <c r="I49" s="80">
        <f>H49</f>
        <v>0</v>
      </c>
      <c r="J49" s="74">
        <v>5</v>
      </c>
    </row>
    <row r="50" spans="2:10" ht="14.1" customHeight="1" thickBot="1" x14ac:dyDescent="0.3">
      <c r="B50" s="75" t="s">
        <v>33</v>
      </c>
      <c r="C50" s="76"/>
      <c r="D50" s="81">
        <f>D40</f>
        <v>0</v>
      </c>
      <c r="E50" s="81"/>
      <c r="F50" s="81">
        <f>F41+F42+F43+F44+F45+F46+F47</f>
        <v>0</v>
      </c>
      <c r="G50" s="81"/>
      <c r="H50" s="81">
        <f>H46+H48+H49</f>
        <v>0</v>
      </c>
      <c r="I50" s="81">
        <f>SUM(I40:I49)</f>
        <v>0</v>
      </c>
      <c r="J50" s="77">
        <v>48</v>
      </c>
    </row>
    <row r="51" spans="2:10" s="41" customFormat="1" ht="14.1" customHeight="1" thickBot="1" x14ac:dyDescent="0.3">
      <c r="B51" s="134"/>
      <c r="C51" s="134"/>
      <c r="D51" s="134"/>
      <c r="E51" s="134"/>
      <c r="F51" s="134"/>
      <c r="G51" s="134"/>
      <c r="H51" s="134"/>
      <c r="I51" s="134"/>
      <c r="J51" s="134"/>
    </row>
    <row r="52" spans="2:10" ht="14.1" customHeight="1" thickBot="1" x14ac:dyDescent="0.3">
      <c r="B52" s="101" t="s">
        <v>67</v>
      </c>
      <c r="C52" s="102"/>
      <c r="D52" s="102"/>
      <c r="E52" s="102"/>
      <c r="F52" s="102"/>
      <c r="G52" s="102"/>
      <c r="H52" s="102"/>
      <c r="I52" s="102"/>
      <c r="J52" s="103"/>
    </row>
    <row r="53" spans="2:10" ht="14.1" customHeight="1" thickBot="1" x14ac:dyDescent="0.3">
      <c r="B53" s="95" t="s">
        <v>48</v>
      </c>
      <c r="C53" s="93" t="s">
        <v>0</v>
      </c>
      <c r="D53" s="93"/>
      <c r="E53" s="93" t="s">
        <v>1</v>
      </c>
      <c r="F53" s="93"/>
      <c r="G53" s="93" t="s">
        <v>2</v>
      </c>
      <c r="H53" s="96"/>
      <c r="I53" s="93" t="s">
        <v>3</v>
      </c>
      <c r="J53" s="94" t="s">
        <v>42</v>
      </c>
    </row>
    <row r="54" spans="2:10" ht="14.1" customHeight="1" x14ac:dyDescent="0.25">
      <c r="B54" s="104" t="s">
        <v>68</v>
      </c>
      <c r="C54" s="106"/>
      <c r="D54" s="60"/>
      <c r="E54" s="61" t="s">
        <v>69</v>
      </c>
      <c r="F54" s="61"/>
      <c r="G54" s="106"/>
      <c r="H54" s="60"/>
      <c r="I54" s="60">
        <f>F54</f>
        <v>0</v>
      </c>
      <c r="J54" s="108">
        <v>18</v>
      </c>
    </row>
    <row r="55" spans="2:10" ht="14.1" customHeight="1" x14ac:dyDescent="0.25">
      <c r="B55" s="104"/>
      <c r="C55" s="106"/>
      <c r="D55" s="60"/>
      <c r="E55" s="61" t="s">
        <v>70</v>
      </c>
      <c r="F55" s="61"/>
      <c r="G55" s="106"/>
      <c r="H55" s="60"/>
      <c r="I55" s="60">
        <f t="shared" ref="I55:I59" si="0">F55</f>
        <v>0</v>
      </c>
      <c r="J55" s="108"/>
    </row>
    <row r="56" spans="2:10" ht="14.1" customHeight="1" x14ac:dyDescent="0.25">
      <c r="B56" s="104"/>
      <c r="C56" s="106"/>
      <c r="D56" s="60"/>
      <c r="E56" s="61" t="s">
        <v>71</v>
      </c>
      <c r="F56" s="61"/>
      <c r="G56" s="106"/>
      <c r="H56" s="60"/>
      <c r="I56" s="60">
        <f t="shared" si="0"/>
        <v>0</v>
      </c>
      <c r="J56" s="108"/>
    </row>
    <row r="57" spans="2:10" ht="14.1" customHeight="1" x14ac:dyDescent="0.25">
      <c r="B57" s="104"/>
      <c r="C57" s="106"/>
      <c r="D57" s="60"/>
      <c r="E57" s="61" t="s">
        <v>72</v>
      </c>
      <c r="F57" s="61"/>
      <c r="G57" s="106"/>
      <c r="H57" s="60"/>
      <c r="I57" s="60">
        <f t="shared" si="0"/>
        <v>0</v>
      </c>
      <c r="J57" s="108"/>
    </row>
    <row r="58" spans="2:10" ht="14.45" customHeight="1" x14ac:dyDescent="0.25">
      <c r="B58" s="104"/>
      <c r="C58" s="106"/>
      <c r="D58" s="60"/>
      <c r="E58" s="61" t="s">
        <v>73</v>
      </c>
      <c r="F58" s="61"/>
      <c r="G58" s="106"/>
      <c r="H58" s="60"/>
      <c r="I58" s="60">
        <f t="shared" si="0"/>
        <v>0</v>
      </c>
      <c r="J58" s="108"/>
    </row>
    <row r="59" spans="2:10" ht="14.1" customHeight="1" x14ac:dyDescent="0.25">
      <c r="B59" s="105"/>
      <c r="C59" s="107"/>
      <c r="D59" s="56"/>
      <c r="E59" s="57" t="s">
        <v>74</v>
      </c>
      <c r="F59" s="57"/>
      <c r="G59" s="107"/>
      <c r="H59" s="56"/>
      <c r="I59" s="60">
        <f t="shared" si="0"/>
        <v>0</v>
      </c>
      <c r="J59" s="109"/>
    </row>
    <row r="60" spans="2:10" ht="14.1" customHeight="1" thickBot="1" x14ac:dyDescent="0.3">
      <c r="B60" s="82" t="s">
        <v>33</v>
      </c>
      <c r="C60" s="83"/>
      <c r="D60" s="83"/>
      <c r="E60" s="83"/>
      <c r="F60" s="83">
        <f>SUM(F54:F59)</f>
        <v>0</v>
      </c>
      <c r="G60" s="83"/>
      <c r="H60" s="83"/>
      <c r="I60" s="83">
        <f>SUM(I54:I59)</f>
        <v>0</v>
      </c>
      <c r="J60" s="34">
        <v>12</v>
      </c>
    </row>
    <row r="61" spans="2:10" s="41" customFormat="1" ht="9" customHeight="1" thickBot="1" x14ac:dyDescent="0.3">
      <c r="B61" s="39"/>
      <c r="C61" s="62"/>
      <c r="D61" s="63"/>
      <c r="E61" s="63"/>
      <c r="F61" s="47"/>
      <c r="G61" s="63"/>
      <c r="H61" s="47"/>
      <c r="I61" s="47"/>
      <c r="J61" s="49"/>
    </row>
    <row r="62" spans="2:10" ht="23.25" thickBot="1" x14ac:dyDescent="0.3">
      <c r="B62" s="91" t="s">
        <v>43</v>
      </c>
      <c r="C62" s="93" t="s">
        <v>0</v>
      </c>
      <c r="D62" s="93"/>
      <c r="E62" s="93" t="s">
        <v>1</v>
      </c>
      <c r="F62" s="93"/>
      <c r="G62" s="93" t="s">
        <v>2</v>
      </c>
      <c r="H62" s="92"/>
      <c r="I62" s="93" t="s">
        <v>3</v>
      </c>
      <c r="J62" s="94" t="s">
        <v>42</v>
      </c>
    </row>
    <row r="63" spans="2:10" x14ac:dyDescent="0.25">
      <c r="B63" s="64"/>
      <c r="C63" s="65"/>
      <c r="D63" s="65"/>
      <c r="E63" s="65"/>
      <c r="F63" s="65"/>
      <c r="G63" s="65"/>
      <c r="H63" s="65"/>
      <c r="I63" s="65"/>
      <c r="J63" s="66"/>
    </row>
    <row r="64" spans="2:10" x14ac:dyDescent="0.25">
      <c r="B64" s="67"/>
      <c r="C64" s="68"/>
      <c r="D64" s="68"/>
      <c r="E64" s="68"/>
      <c r="F64" s="68"/>
      <c r="G64" s="68"/>
      <c r="H64" s="68"/>
      <c r="I64" s="68"/>
      <c r="J64" s="69"/>
    </row>
    <row r="65" spans="2:10" x14ac:dyDescent="0.25">
      <c r="B65" s="67"/>
      <c r="C65" s="68"/>
      <c r="D65" s="68"/>
      <c r="E65" s="68"/>
      <c r="F65" s="68"/>
      <c r="G65" s="68"/>
      <c r="H65" s="68"/>
      <c r="I65" s="68"/>
      <c r="J65" s="69"/>
    </row>
    <row r="66" spans="2:10" x14ac:dyDescent="0.25">
      <c r="B66" s="67"/>
      <c r="C66" s="68"/>
      <c r="D66" s="68"/>
      <c r="E66" s="68"/>
      <c r="F66" s="68"/>
      <c r="G66" s="68"/>
      <c r="H66" s="68"/>
      <c r="I66" s="68"/>
      <c r="J66" s="69"/>
    </row>
    <row r="67" spans="2:10" x14ac:dyDescent="0.25">
      <c r="B67" s="67"/>
      <c r="C67" s="68"/>
      <c r="D67" s="68"/>
      <c r="E67" s="68"/>
      <c r="F67" s="68"/>
      <c r="G67" s="68"/>
      <c r="H67" s="68"/>
      <c r="I67" s="68"/>
      <c r="J67" s="69"/>
    </row>
    <row r="68" spans="2:10" x14ac:dyDescent="0.25">
      <c r="B68" s="67"/>
      <c r="C68" s="68"/>
      <c r="D68" s="68"/>
      <c r="E68" s="68"/>
      <c r="F68" s="68"/>
      <c r="G68" s="68"/>
      <c r="H68" s="68"/>
      <c r="I68" s="68"/>
      <c r="J68" s="69"/>
    </row>
    <row r="69" spans="2:10" ht="15.75" thickBot="1" x14ac:dyDescent="0.3">
      <c r="B69" s="28" t="s">
        <v>33</v>
      </c>
      <c r="C69" s="55"/>
      <c r="D69" s="35">
        <f>SUM(D63:D68)</f>
        <v>0</v>
      </c>
      <c r="E69" s="35"/>
      <c r="F69" s="35">
        <f>SUM(F63:F68)</f>
        <v>0</v>
      </c>
      <c r="G69" s="1"/>
      <c r="H69" s="35">
        <f>SUM(H63:H68)</f>
        <v>0</v>
      </c>
      <c r="I69" s="35">
        <f>SUM(I62:I68)</f>
        <v>0</v>
      </c>
      <c r="J69" s="31">
        <v>39</v>
      </c>
    </row>
    <row r="70" spans="2:10" ht="15.75" thickBot="1" x14ac:dyDescent="0.3">
      <c r="B70" s="110" t="s">
        <v>44</v>
      </c>
      <c r="C70" s="111"/>
      <c r="D70" s="111"/>
      <c r="E70" s="111"/>
      <c r="F70" s="111"/>
      <c r="G70" s="111"/>
      <c r="H70" s="111"/>
      <c r="I70" s="89">
        <f>I63+I64+I65+I66+I67+I68</f>
        <v>0</v>
      </c>
      <c r="J70" s="90">
        <f>J27+J36+J50+J60+J69</f>
        <v>200</v>
      </c>
    </row>
    <row r="71" spans="2:10" ht="8.1" customHeight="1" thickBot="1" x14ac:dyDescent="0.3">
      <c r="B71" s="70"/>
      <c r="C71" s="70"/>
      <c r="D71" s="70"/>
      <c r="E71" s="70"/>
      <c r="F71" s="70"/>
      <c r="G71" s="70"/>
      <c r="H71" s="70"/>
      <c r="I71" s="70"/>
      <c r="J71" s="70"/>
    </row>
    <row r="72" spans="2:10" ht="15.75" thickBot="1" x14ac:dyDescent="0.3">
      <c r="B72" s="84" t="s">
        <v>75</v>
      </c>
      <c r="C72" s="85" t="s">
        <v>76</v>
      </c>
      <c r="D72" s="86">
        <f>D27+D36+D50+D69</f>
        <v>0</v>
      </c>
      <c r="E72" s="85" t="s">
        <v>1</v>
      </c>
      <c r="F72" s="86">
        <f>F27+F50+F69</f>
        <v>0</v>
      </c>
      <c r="G72" s="85" t="s">
        <v>78</v>
      </c>
      <c r="H72" s="86">
        <f>H27+H50+H69</f>
        <v>0</v>
      </c>
      <c r="I72" s="87"/>
      <c r="J72" s="88"/>
    </row>
    <row r="73" spans="2:10" x14ac:dyDescent="0.25">
      <c r="B73" s="70"/>
      <c r="C73" s="70"/>
      <c r="D73" s="70"/>
      <c r="E73" s="70"/>
      <c r="F73" s="70"/>
      <c r="G73" s="70"/>
      <c r="H73" s="70"/>
      <c r="I73" s="70"/>
      <c r="J73" s="70"/>
    </row>
    <row r="74" spans="2:10" x14ac:dyDescent="0.25">
      <c r="B74" s="70"/>
      <c r="C74" s="70"/>
      <c r="D74" s="70"/>
      <c r="E74" s="70"/>
      <c r="F74" s="70"/>
      <c r="G74" s="70"/>
      <c r="H74" s="70"/>
      <c r="I74" s="70"/>
      <c r="J74" s="70"/>
    </row>
    <row r="75" spans="2:10" x14ac:dyDescent="0.25">
      <c r="B75" s="70"/>
      <c r="C75" s="70"/>
      <c r="D75" s="70"/>
      <c r="E75" s="70"/>
      <c r="F75" s="70"/>
      <c r="G75" s="70"/>
      <c r="H75" s="70"/>
      <c r="I75" s="70"/>
      <c r="J75" s="70"/>
    </row>
    <row r="76" spans="2:10" x14ac:dyDescent="0.25">
      <c r="B76" s="70"/>
      <c r="C76" s="70"/>
      <c r="D76" s="70"/>
      <c r="E76" s="70"/>
      <c r="F76" s="70"/>
      <c r="G76" s="70"/>
      <c r="H76" s="70"/>
      <c r="I76" s="70"/>
      <c r="J76" s="70"/>
    </row>
    <row r="77" spans="2:10" x14ac:dyDescent="0.25">
      <c r="B77" s="70"/>
      <c r="C77" s="70"/>
      <c r="D77" s="70"/>
      <c r="E77" s="70"/>
      <c r="F77" s="70"/>
      <c r="G77" s="70"/>
      <c r="H77" s="70"/>
      <c r="I77" s="70"/>
      <c r="J77" s="70"/>
    </row>
    <row r="78" spans="2:10" ht="14.45" x14ac:dyDescent="0.35">
      <c r="B78" s="70"/>
      <c r="C78" s="70"/>
      <c r="D78" s="70"/>
      <c r="E78" s="70"/>
      <c r="F78" s="70"/>
      <c r="G78" s="70"/>
      <c r="H78" s="70"/>
      <c r="I78" s="70"/>
      <c r="J78" s="70"/>
    </row>
    <row r="79" spans="2:10" ht="14.45" x14ac:dyDescent="0.35">
      <c r="B79" s="70"/>
      <c r="C79" s="70"/>
      <c r="D79" s="70"/>
      <c r="E79" s="70"/>
      <c r="F79" s="70"/>
      <c r="G79" s="70"/>
      <c r="H79" s="70"/>
      <c r="I79" s="70"/>
      <c r="J79" s="70"/>
    </row>
    <row r="80" spans="2:10" ht="14.45" x14ac:dyDescent="0.35">
      <c r="B80" s="70"/>
      <c r="C80" s="70"/>
      <c r="D80" s="70"/>
      <c r="E80" s="70"/>
      <c r="F80" s="70"/>
      <c r="G80" s="70"/>
      <c r="H80" s="70"/>
      <c r="I80" s="70"/>
      <c r="J80" s="70"/>
    </row>
    <row r="81" spans="2:10" ht="14.45" x14ac:dyDescent="0.35">
      <c r="B81" s="70"/>
      <c r="C81" s="70"/>
      <c r="D81" s="70"/>
      <c r="E81" s="70"/>
      <c r="F81" s="70"/>
      <c r="G81" s="70"/>
      <c r="H81" s="70"/>
      <c r="I81" s="70"/>
      <c r="J81" s="70"/>
    </row>
    <row r="82" spans="2:10" ht="14.45" x14ac:dyDescent="0.35">
      <c r="B82" s="70"/>
      <c r="C82" s="70"/>
      <c r="D82" s="70"/>
      <c r="E82" s="70"/>
      <c r="F82" s="70"/>
      <c r="G82" s="70"/>
      <c r="H82" s="70"/>
      <c r="I82" s="70"/>
      <c r="J82" s="70"/>
    </row>
    <row r="83" spans="2:10" ht="14.45" x14ac:dyDescent="0.35">
      <c r="B83" s="70"/>
      <c r="C83" s="70"/>
      <c r="D83" s="70"/>
      <c r="E83" s="70"/>
      <c r="F83" s="70"/>
      <c r="G83" s="70"/>
      <c r="H83" s="70"/>
      <c r="I83" s="70"/>
      <c r="J83" s="70"/>
    </row>
    <row r="84" spans="2:10" ht="14.45" x14ac:dyDescent="0.35">
      <c r="B84" s="70"/>
      <c r="C84" s="70"/>
      <c r="D84" s="70"/>
      <c r="E84" s="70"/>
      <c r="F84" s="70"/>
      <c r="G84" s="70"/>
      <c r="H84" s="70"/>
      <c r="I84" s="70"/>
      <c r="J84" s="70"/>
    </row>
    <row r="85" spans="2:10" ht="14.45" x14ac:dyDescent="0.35">
      <c r="B85" s="70"/>
      <c r="C85" s="70"/>
      <c r="D85" s="70"/>
      <c r="E85" s="70"/>
      <c r="F85" s="70"/>
      <c r="G85" s="70"/>
      <c r="H85" s="70"/>
      <c r="I85" s="70"/>
      <c r="J85" s="70"/>
    </row>
    <row r="86" spans="2:10" ht="14.45" x14ac:dyDescent="0.35">
      <c r="B86" s="70"/>
      <c r="C86" s="70"/>
      <c r="D86" s="70"/>
      <c r="E86" s="70"/>
      <c r="F86" s="70"/>
      <c r="G86" s="70"/>
      <c r="H86" s="70"/>
      <c r="I86" s="70"/>
      <c r="J86" s="70"/>
    </row>
    <row r="87" spans="2:10" ht="14.45" x14ac:dyDescent="0.35">
      <c r="B87" s="70"/>
      <c r="C87" s="70"/>
      <c r="D87" s="70"/>
      <c r="E87" s="70"/>
      <c r="F87" s="70"/>
      <c r="G87" s="70"/>
      <c r="H87" s="70"/>
      <c r="I87" s="70"/>
      <c r="J87" s="70"/>
    </row>
    <row r="88" spans="2:10" ht="14.45" x14ac:dyDescent="0.35">
      <c r="B88" s="70"/>
      <c r="C88" s="70"/>
      <c r="D88" s="70"/>
      <c r="E88" s="70"/>
      <c r="F88" s="70"/>
      <c r="G88" s="70"/>
      <c r="H88" s="70"/>
      <c r="I88" s="70"/>
      <c r="J88" s="70"/>
    </row>
    <row r="89" spans="2:10" ht="14.45" x14ac:dyDescent="0.35">
      <c r="B89" s="70"/>
      <c r="C89" s="70"/>
      <c r="D89" s="70"/>
      <c r="E89" s="70"/>
      <c r="F89" s="70"/>
      <c r="G89" s="70"/>
      <c r="H89" s="70"/>
      <c r="I89" s="70"/>
      <c r="J89" s="70"/>
    </row>
    <row r="90" spans="2:10" ht="14.45" x14ac:dyDescent="0.35">
      <c r="B90" s="70"/>
      <c r="C90" s="70"/>
      <c r="D90" s="70"/>
      <c r="E90" s="70"/>
      <c r="F90" s="70"/>
      <c r="G90" s="70"/>
      <c r="H90" s="70"/>
      <c r="I90" s="70"/>
      <c r="J90" s="70"/>
    </row>
    <row r="91" spans="2:10" ht="14.45" x14ac:dyDescent="0.35">
      <c r="B91" s="70"/>
      <c r="C91" s="70"/>
      <c r="D91" s="70"/>
      <c r="E91" s="70"/>
      <c r="F91" s="70"/>
      <c r="G91" s="70"/>
      <c r="H91" s="70"/>
      <c r="I91" s="70"/>
      <c r="J91" s="70"/>
    </row>
    <row r="92" spans="2:10" ht="14.45" x14ac:dyDescent="0.35">
      <c r="B92" s="70"/>
      <c r="C92" s="70"/>
      <c r="D92" s="70"/>
      <c r="E92" s="70"/>
      <c r="F92" s="70"/>
      <c r="G92" s="70"/>
      <c r="H92" s="70"/>
      <c r="I92" s="70"/>
      <c r="J92" s="70"/>
    </row>
    <row r="93" spans="2:10" ht="14.45" x14ac:dyDescent="0.35">
      <c r="B93" s="70"/>
      <c r="C93" s="70"/>
      <c r="D93" s="70"/>
      <c r="E93" s="70"/>
      <c r="F93" s="70"/>
      <c r="G93" s="70"/>
      <c r="H93" s="70"/>
      <c r="I93" s="70"/>
      <c r="J93" s="70"/>
    </row>
    <row r="94" spans="2:10" ht="14.45" x14ac:dyDescent="0.35">
      <c r="B94" s="70"/>
      <c r="C94" s="70"/>
      <c r="D94" s="70"/>
      <c r="E94" s="70"/>
      <c r="F94" s="70"/>
      <c r="G94" s="70"/>
      <c r="H94" s="70"/>
      <c r="I94" s="70"/>
      <c r="J94" s="70"/>
    </row>
    <row r="95" spans="2:10" ht="14.45" x14ac:dyDescent="0.35">
      <c r="B95" s="70"/>
      <c r="C95" s="70"/>
      <c r="D95" s="70"/>
      <c r="E95" s="70"/>
      <c r="F95" s="70"/>
      <c r="G95" s="70"/>
      <c r="H95" s="70"/>
      <c r="I95" s="70"/>
      <c r="J95" s="70"/>
    </row>
    <row r="96" spans="2:10" ht="14.45" x14ac:dyDescent="0.35">
      <c r="B96" s="70"/>
      <c r="C96" s="70"/>
      <c r="D96" s="70"/>
      <c r="E96" s="70"/>
      <c r="F96" s="70"/>
      <c r="G96" s="70"/>
      <c r="H96" s="70"/>
      <c r="I96" s="70"/>
      <c r="J96" s="70"/>
    </row>
  </sheetData>
  <mergeCells count="45">
    <mergeCell ref="B2:J8"/>
    <mergeCell ref="B12:B13"/>
    <mergeCell ref="C12:C13"/>
    <mergeCell ref="J12:J13"/>
    <mergeCell ref="B15:B16"/>
    <mergeCell ref="C15:C16"/>
    <mergeCell ref="J15:J16"/>
    <mergeCell ref="I12:I13"/>
    <mergeCell ref="I15:I16"/>
    <mergeCell ref="B17:B20"/>
    <mergeCell ref="E17:E20"/>
    <mergeCell ref="G17:G20"/>
    <mergeCell ref="J17:J20"/>
    <mergeCell ref="B21:B22"/>
    <mergeCell ref="E21:E22"/>
    <mergeCell ref="G21:G22"/>
    <mergeCell ref="J21:J22"/>
    <mergeCell ref="I17:I20"/>
    <mergeCell ref="I21:I22"/>
    <mergeCell ref="B23:B24"/>
    <mergeCell ref="E23:E24"/>
    <mergeCell ref="G23:G24"/>
    <mergeCell ref="J23:J24"/>
    <mergeCell ref="I23:I24"/>
    <mergeCell ref="B70:H70"/>
    <mergeCell ref="B30:B32"/>
    <mergeCell ref="E30:E32"/>
    <mergeCell ref="G30:G32"/>
    <mergeCell ref="J30:J32"/>
    <mergeCell ref="B33:B35"/>
    <mergeCell ref="E33:E35"/>
    <mergeCell ref="G33:G35"/>
    <mergeCell ref="J33:J35"/>
    <mergeCell ref="B38:J38"/>
    <mergeCell ref="B43:B44"/>
    <mergeCell ref="C43:C44"/>
    <mergeCell ref="G43:G44"/>
    <mergeCell ref="J43:J44"/>
    <mergeCell ref="I43:I44"/>
    <mergeCell ref="B51:J51"/>
    <mergeCell ref="B52:J52"/>
    <mergeCell ref="B54:B59"/>
    <mergeCell ref="C54:C59"/>
    <mergeCell ref="G54:G59"/>
    <mergeCell ref="J54:J59"/>
  </mergeCells>
  <hyperlinks>
    <hyperlink ref="C40" r:id="rId1" tooltip="null&lt;hr/&gt;Þrep: 1&lt;br/&gt;Einingar: 5&lt;br/&gt;Staða: Ekki í ferli&lt;br/&gt;" display="https://www.inna.is/Kennarar/nemendahald/nemandi_view.jsp?Stutt=0&amp;bls=namsferillb&amp;NemandiId=460975&amp;NemandiBrautirId=777827&amp;BrautId=21200" xr:uid="{00000000-0004-0000-0000-000000000000}"/>
    <hyperlink ref="E41" r:id="rId2" tooltip="null&lt;hr/&gt;Þrep: 2&lt;br/&gt;Einingar: 5&lt;br/&gt;Staða: Ekki í ferli&lt;br/&gt;" display="https://www.inna.is/Kennarar/nemendahald/nemandi_view.jsp?Stutt=0&amp;bls=namsferillb&amp;NemandiId=460975&amp;NemandiBrautirId=777827&amp;BrautId=21200" xr:uid="{00000000-0004-0000-0000-000001000000}"/>
    <hyperlink ref="E42" r:id="rId3" tooltip="null&lt;hr/&gt;Þrep: 2&lt;br/&gt;Einingar: 3&lt;br/&gt;Staða: Ekki í ferli&lt;br/&gt;" display="https://www.inna.is/Kennarar/nemendahald/nemandi_view.jsp?Stutt=0&amp;bls=namsferillb&amp;NemandiId=460975&amp;NemandiBrautirId=777827&amp;BrautId=21200" xr:uid="{00000000-0004-0000-0000-000002000000}"/>
    <hyperlink ref="E43" r:id="rId4" tooltip="null&lt;hr/&gt;Þrep: 2&lt;br/&gt;Einingar: 5&lt;br/&gt;Staða: Ekki í ferli&lt;br/&gt;" display="https://www.inna.is/Kennarar/nemendahald/nemandi_view.jsp?Stutt=0&amp;bls=namsferillb&amp;NemandiId=460975&amp;NemandiBrautirId=777827&amp;BrautId=21200" xr:uid="{00000000-0004-0000-0000-000003000000}"/>
    <hyperlink ref="E44" r:id="rId5" tooltip="null&lt;hr/&gt;Þrep: 2&lt;br/&gt;Einingar: 5&lt;br/&gt;Staða: Ekki í ferli&lt;br/&gt;" display="https://www.inna.is/Kennarar/nemendahald/nemandi_view.jsp?Stutt=0&amp;bls=namsferillb&amp;NemandiId=460975&amp;NemandiBrautirId=777827&amp;BrautId=21200" xr:uid="{00000000-0004-0000-0000-000004000000}"/>
    <hyperlink ref="E46" r:id="rId6" tooltip="null&lt;hr/&gt;Þrep: 2&lt;br/&gt;Einingar: 5&lt;br/&gt;Staða: Ekki í ferli&lt;br/&gt;" display="https://www.inna.is/Kennarar/nemendahald/nemandi_view.jsp?Stutt=0&amp;bls=namsferillb&amp;NemandiId=460975&amp;NemandiBrautirId=777827&amp;BrautId=21200" xr:uid="{00000000-0004-0000-0000-000005000000}"/>
    <hyperlink ref="G46" r:id="rId7" tooltip="null&lt;hr/&gt;Þrep: 3&lt;br/&gt;Einingar: 5&lt;br/&gt;Staða: Ekki í ferli&lt;br/&gt;" display="https://www.inna.is/Kennarar/nemendahald/nemandi_view.jsp?Stutt=0&amp;bls=namsferillb&amp;NemandiId=460975&amp;NemandiBrautirId=777827&amp;BrautId=21200" xr:uid="{00000000-0004-0000-0000-000006000000}"/>
    <hyperlink ref="E47" r:id="rId8" tooltip="null&lt;hr/&gt;Þrep: 2&lt;br/&gt;Einingar: 1&lt;br/&gt;Staða: Ekki í ferli&lt;br/&gt;" display="https://www.inna.is/Kennarar/nemendahald/nemandi_view.jsp?Stutt=0&amp;bls=namsferillb&amp;NemandiId=460975&amp;NemandiBrautirId=777827&amp;BrautId=21200" xr:uid="{00000000-0004-0000-0000-000007000000}"/>
    <hyperlink ref="G48" r:id="rId9" tooltip="null&lt;hr/&gt;Þrep: 3&lt;br/&gt;Einingar: 4&lt;br/&gt;Staða: Ekki í ferli&lt;br/&gt;" display="https://www.inna.is/Kennarar/nemendahald/nemandi_view.jsp?Stutt=0&amp;bls=namsferillb&amp;NemandiId=460975&amp;NemandiBrautirId=777827&amp;BrautId=21200" xr:uid="{00000000-0004-0000-0000-000008000000}"/>
    <hyperlink ref="G49" r:id="rId10" tooltip="null&lt;hr/&gt;Þrep: 3&lt;br/&gt;Einingar: 5&lt;br/&gt;Staða: Ekki í ferli&lt;br/&gt;" display="https://www.inna.is/Kennarar/nemendahald/nemandi_view.jsp?Stutt=0&amp;bls=namsferillb&amp;NemandiId=460975&amp;NemandiBrautirId=777827&amp;BrautId=21200" xr:uid="{00000000-0004-0000-0000-000009000000}"/>
    <hyperlink ref="E54" r:id="rId11" tooltip="null&lt;hr/&gt;Þrep: 2&lt;br/&gt;Einingar: 3&lt;br/&gt;Staða: Ekki í ferli&lt;br/&gt;" display="https://www.inna.is/Kennarar/nemendahald/nemandi_view.jsp?Stutt=0&amp;bls=namsferillb&amp;NemandiId=460975&amp;NemandiBrautirId=777827&amp;BrautId=21200" xr:uid="{00000000-0004-0000-0000-00000A000000}"/>
    <hyperlink ref="E55" r:id="rId12" tooltip="null&lt;hr/&gt;Þrep: 2&lt;br/&gt;Einingar: 3&lt;br/&gt;Staða: Ekki í ferli&lt;br/&gt;" display="https://www.inna.is/Kennarar/nemendahald/nemandi_view.jsp?Stutt=0&amp;bls=namsferillb&amp;NemandiId=460975&amp;NemandiBrautirId=777827&amp;BrautId=21200" xr:uid="{00000000-0004-0000-0000-00000B000000}"/>
    <hyperlink ref="E56" r:id="rId13" tooltip="null&lt;hr/&gt;Þrep: 2&lt;br/&gt;Einingar: 3&lt;br/&gt;Staða: Ekki í ferli&lt;br/&gt;" display="https://www.inna.is/Kennarar/nemendahald/nemandi_view.jsp?Stutt=0&amp;bls=namsferillb&amp;NemandiId=460975&amp;NemandiBrautirId=777827&amp;BrautId=21200" xr:uid="{00000000-0004-0000-0000-00000C000000}"/>
    <hyperlink ref="E57" r:id="rId14" tooltip="null&lt;hr/&gt;Þrep: 2&lt;br/&gt;Einingar: 3&lt;br/&gt;Staða: Ekki í ferli&lt;br/&gt;" display="https://www.inna.is/Kennarar/nemendahald/nemandi_view.jsp?Stutt=0&amp;bls=namsferillb&amp;NemandiId=460975&amp;NemandiBrautirId=777827&amp;BrautId=21200" xr:uid="{00000000-0004-0000-0000-00000D000000}"/>
    <hyperlink ref="E58" r:id="rId15" tooltip="null&lt;hr/&gt;Þrep: 2&lt;br/&gt;Einingar: 3&lt;br/&gt;Staða: Ekki í ferli&lt;br/&gt;" display="https://www.inna.is/Kennarar/nemendahald/nemandi_view.jsp?Stutt=0&amp;bls=namsferillb&amp;NemandiId=460975&amp;NemandiBrautirId=777827&amp;BrautId=21200" xr:uid="{00000000-0004-0000-0000-00000E000000}"/>
    <hyperlink ref="E59" r:id="rId16" tooltip="null&lt;hr/&gt;Þrep: 2&lt;br/&gt;Einingar: 3&lt;br/&gt;Staða: Ekki í ferli&lt;br/&gt;" display="https://www.inna.is/Kennarar/nemendahald/nemandi_view.jsp?Stutt=0&amp;bls=namsferillb&amp;NemandiId=460975&amp;NemandiBrautirId=777827&amp;BrautId=21200" xr:uid="{00000000-0004-0000-0000-00000F000000}"/>
  </hyperlinks>
  <pageMargins left="0.7" right="0.7" top="0.75" bottom="0.75" header="0.3" footer="0.3"/>
  <pageSetup paperSize="9" scale="84" orientation="portrait" r:id="rId17"/>
  <drawing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Fjölbrautaskólinn við Ármúla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Jóna Guðmundsdóttir</dc:creator>
  <cp:lastModifiedBy>Jóna Guðmundsdóttir</cp:lastModifiedBy>
  <cp:lastPrinted>2019-04-03T12:42:38Z</cp:lastPrinted>
  <dcterms:created xsi:type="dcterms:W3CDTF">2017-09-04T11:50:12Z</dcterms:created>
  <dcterms:modified xsi:type="dcterms:W3CDTF">2021-02-17T14:27:34Z</dcterms:modified>
</cp:coreProperties>
</file>